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7D6918D6-FDC5-4496-A909-EA13B807C47F}" xr6:coauthVersionLast="36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3040" windowHeight="90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1" l="1"/>
  <c r="H149" i="1"/>
  <c r="H140" i="1"/>
  <c r="H146" i="1"/>
  <c r="H137" i="1"/>
  <c r="H127" i="1"/>
  <c r="H117" i="1"/>
  <c r="H120" i="1"/>
  <c r="H107" i="1"/>
  <c r="H110" i="1"/>
  <c r="H113" i="1"/>
  <c r="H100" i="1"/>
  <c r="H103" i="1"/>
  <c r="H89" i="1"/>
  <c r="H79" i="1"/>
  <c r="H82" i="1"/>
  <c r="H78" i="1"/>
  <c r="H68" i="1"/>
  <c r="H71" i="1"/>
  <c r="H63" i="1"/>
  <c r="H47" i="1"/>
  <c r="E153" i="1"/>
  <c r="H153" i="1" s="1"/>
  <c r="E154" i="1"/>
  <c r="H154" i="1" s="1"/>
  <c r="E155" i="1"/>
  <c r="H155" i="1" s="1"/>
  <c r="E156" i="1"/>
  <c r="H156" i="1" s="1"/>
  <c r="E157" i="1"/>
  <c r="E158" i="1"/>
  <c r="H158" i="1" s="1"/>
  <c r="E152" i="1"/>
  <c r="H152" i="1" s="1"/>
  <c r="E149" i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E139" i="1"/>
  <c r="H139" i="1" s="1"/>
  <c r="E136" i="1"/>
  <c r="H136" i="1" s="1"/>
  <c r="E137" i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E108" i="1"/>
  <c r="H108" i="1" s="1"/>
  <c r="E109" i="1"/>
  <c r="H109" i="1" s="1"/>
  <c r="E110" i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E101" i="1"/>
  <c r="H101" i="1" s="1"/>
  <c r="E102" i="1"/>
  <c r="H102" i="1" s="1"/>
  <c r="E103" i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H70" i="1" s="1"/>
  <c r="E71" i="1"/>
  <c r="E72" i="1"/>
  <c r="H72" i="1" s="1"/>
  <c r="E66" i="1"/>
  <c r="H66" i="1" s="1"/>
  <c r="E67" i="1"/>
  <c r="H67" i="1" s="1"/>
  <c r="E68" i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G160" i="1" s="1"/>
  <c r="F12" i="1"/>
  <c r="F10" i="1" s="1"/>
  <c r="E12" i="1"/>
  <c r="D12" i="1"/>
  <c r="C12" i="1"/>
  <c r="D85" i="1" l="1"/>
  <c r="H85" i="1"/>
  <c r="C10" i="1"/>
  <c r="C160" i="1" s="1"/>
  <c r="D10" i="1"/>
  <c r="D160" i="1" s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<sst xmlns="http://schemas.openxmlformats.org/spreadsheetml/2006/main" count="163" uniqueCount="90">
  <si>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</si>
  <si>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</si>
  <si>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</si>
  <si>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</si>
  <si>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</si>
  <si>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</si>
  <si>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</si>
  <si>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</si>
  <si>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</si>
  <si>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</si>
  <si>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</si>
  <si>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</si>
  <si>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</si>
  <si>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</si>
  <si>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</si>
  <si>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</si>
  <si>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</si>
  <si>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</si>
  <si>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</si>
  <si>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</si>
  <si>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</si>
  <si>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</si>
  <si>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</si>
  <si>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</si>
  <si>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</si>
  <si>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</si>
  <si>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</si>
  <si>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</si>
  <si>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</si>
  <si>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</si>
  <si>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</si>
  <si>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</si>
  <si>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</si>
  <si>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</si>
  <si>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</si>
  <si>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</si>
  <si>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</si>
  <si>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</si>
  <si>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</si>
  <si>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</si>
  <si>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</si>
  <si>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</si>
  <si>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</si>
  <si>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</si>
  <si>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</si>
  <si>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</si>
  <si>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</si>
  <si>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</si>
  <si>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</si>
  <si>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</si>
  <si>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</si>
  <si>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</si>
  <si>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</si>
  <si>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</si>
  <si>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</si>
  <si>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</si>
  <si>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</si>
  <si>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</si>
  <si>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</si>
  <si>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</si>
  <si>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</si>
  <si>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</si>
  <si>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</si>
  <si>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</si>
  <si>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</si>
  <si>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</si>
  <si>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</si>
  <si>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</si>
  <si>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</si>
  <si>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</si>
  <si>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</si>
  <si>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</si>
  <si>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</si>
  <si>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</si>
  <si>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</si>
  <si>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</si>
  <si>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</si>
  <si>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</si>
  <si>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</si>
  <si>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</si>
  <si>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</si>
  <si>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</si>
  <si>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</si>
  <si>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</si>
  <si>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</si>
  <si>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</si>
  <si>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</si>
  <si>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</si>
  <si>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POTABLE Y ALCANTARILLADO DE ANÁHUAC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</si>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</sst>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2032000</xdr:colOff>
      <xdr:row>162</xdr:row>
      <xdr:rowOff>103187</xdr:rowOff>
    </xdr:from>
    <xdr:to>
      <xdr:col>6</xdr:col>
      <xdr:colOff>831168</xdr:colOff>
      <xdr:row>166</xdr:row>
      <xdr:rowOff>88216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2278063" y="31353125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50" zoomScale="96" zoomScaleNormal="96" workbookViewId="0">
      <selection activeCell="K158" sqref="K158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0" t="s">
        <v>88</v>
      </c>
      <c r="C2" s="41"/>
      <c r="D2" s="41"/>
      <c r="E2" s="41"/>
      <c r="F2" s="41"/>
      <c r="G2" s="41"/>
      <c r="H2" s="42"/>
    </row>
    <row r="3" spans="2:9" x14ac:dyDescent="0.25">
      <c r="B3" s="43" t="s">
        <v>1</v>
      </c>
      <c r="C3" s="44"/>
      <c r="D3" s="44"/>
      <c r="E3" s="44"/>
      <c r="F3" s="44"/>
      <c r="G3" s="44"/>
      <c r="H3" s="45"/>
    </row>
    <row r="4" spans="2:9" x14ac:dyDescent="0.25">
      <c r="B4" s="43" t="s">
        <v>2</v>
      </c>
      <c r="C4" s="44"/>
      <c r="D4" s="44"/>
      <c r="E4" s="44"/>
      <c r="F4" s="44"/>
      <c r="G4" s="44"/>
      <c r="H4" s="45"/>
    </row>
    <row r="5" spans="2:9" x14ac:dyDescent="0.25">
      <c r="B5" s="46" t="s">
        <v>89</v>
      </c>
      <c r="C5" s="47"/>
      <c r="D5" s="47"/>
      <c r="E5" s="47"/>
      <c r="F5" s="47"/>
      <c r="G5" s="47"/>
      <c r="H5" s="48"/>
    </row>
    <row r="6" spans="2:9" ht="15.75" customHeight="1" thickBot="1" x14ac:dyDescent="0.3">
      <c r="B6" s="49" t="s">
        <v>3</v>
      </c>
      <c r="C6" s="50"/>
      <c r="D6" s="50"/>
      <c r="E6" s="50"/>
      <c r="F6" s="50"/>
      <c r="G6" s="50"/>
      <c r="H6" s="51"/>
    </row>
    <row r="7" spans="2:9" ht="24.75" customHeight="1" thickBot="1" x14ac:dyDescent="0.3">
      <c r="B7" s="33" t="s">
        <v>4</v>
      </c>
      <c r="C7" s="35" t="s">
        <v>5</v>
      </c>
      <c r="D7" s="36"/>
      <c r="E7" s="36"/>
      <c r="F7" s="36"/>
      <c r="G7" s="37"/>
      <c r="H7" s="38" t="s">
        <v>6</v>
      </c>
    </row>
    <row r="8" spans="2:9" ht="24.6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9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10822213.5</v>
      </c>
      <c r="D10" s="8">
        <f>SUM(D12,D20,D30,D40,D50,D60,D64,D73,D77)</f>
        <v>0</v>
      </c>
      <c r="E10" s="24">
        <f t="shared" ref="E10:H10" si="0">SUM(E12,E20,E30,E40,E50,E60,E64,E73,E77)</f>
        <v>10822213.5</v>
      </c>
      <c r="F10" s="8">
        <f t="shared" si="0"/>
        <v>10734918.720000001</v>
      </c>
      <c r="G10" s="8">
        <f t="shared" si="0"/>
        <v>10662676.15</v>
      </c>
      <c r="H10" s="24">
        <f t="shared" si="0"/>
        <v>87294.779999999679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3311522.91</v>
      </c>
      <c r="D12" s="7">
        <f>SUM(D13:D19)</f>
        <v>-3039.9999999999854</v>
      </c>
      <c r="E12" s="25">
        <f t="shared" ref="E12:H12" si="1">SUM(E13:E19)</f>
        <v>3308482.9099999997</v>
      </c>
      <c r="F12" s="7">
        <f t="shared" si="1"/>
        <v>3289185.7299999995</v>
      </c>
      <c r="G12" s="7">
        <f t="shared" si="1"/>
        <v>3283337.9299999997</v>
      </c>
      <c r="H12" s="25">
        <f t="shared" si="1"/>
        <v>19297.179999999935</v>
      </c>
    </row>
    <row r="13" spans="2:9" ht="22.8" x14ac:dyDescent="0.25">
      <c r="B13" s="10" t="s">
        <v>14</v>
      </c>
      <c r="C13" s="22">
        <v>1616582.69</v>
      </c>
      <c r="D13" s="22">
        <v>63540</v>
      </c>
      <c r="E13" s="26">
        <f>SUM(C13:D13)</f>
        <v>1680122.69</v>
      </c>
      <c r="F13" s="23">
        <v>1680122.69</v>
      </c>
      <c r="G13" s="23">
        <v>1680122.69</v>
      </c>
      <c r="H13" s="30">
        <f>SUM(E13-F13)</f>
        <v>0</v>
      </c>
    </row>
    <row r="14" spans="2:9" ht="22.95" customHeight="1" x14ac:dyDescent="0.25">
      <c r="B14" s="10" t="s">
        <v>15</v>
      </c>
      <c r="C14" s="22">
        <v>30000</v>
      </c>
      <c r="D14" s="22">
        <v>47076.25</v>
      </c>
      <c r="E14" s="26">
        <f t="shared" ref="E14:E79" si="2">SUM(C14:D14)</f>
        <v>77076.25</v>
      </c>
      <c r="F14" s="23">
        <v>76970</v>
      </c>
      <c r="G14" s="23">
        <v>76970</v>
      </c>
      <c r="H14" s="30">
        <f t="shared" ref="H14:H79" si="3">SUM(E14-F14)</f>
        <v>106.25</v>
      </c>
    </row>
    <row r="15" spans="2:9" x14ac:dyDescent="0.25">
      <c r="B15" s="10" t="s">
        <v>16</v>
      </c>
      <c r="C15" s="22">
        <v>586737.22</v>
      </c>
      <c r="D15" s="22">
        <v>18915.77</v>
      </c>
      <c r="E15" s="26">
        <f t="shared" si="2"/>
        <v>605652.99</v>
      </c>
      <c r="F15" s="23">
        <v>603425.92000000004</v>
      </c>
      <c r="G15" s="23">
        <v>603425.92000000004</v>
      </c>
      <c r="H15" s="30">
        <f t="shared" si="3"/>
        <v>2227.0699999999488</v>
      </c>
    </row>
    <row r="16" spans="2:9" x14ac:dyDescent="0.25">
      <c r="B16" s="10" t="s">
        <v>17</v>
      </c>
      <c r="C16" s="22">
        <v>429192.65</v>
      </c>
      <c r="D16" s="22">
        <v>0</v>
      </c>
      <c r="E16" s="26">
        <f t="shared" si="2"/>
        <v>429192.65</v>
      </c>
      <c r="F16" s="23">
        <v>427692.65</v>
      </c>
      <c r="G16" s="23">
        <v>421844.85</v>
      </c>
      <c r="H16" s="30">
        <f t="shared" si="3"/>
        <v>1500</v>
      </c>
    </row>
    <row r="17" spans="2:8" x14ac:dyDescent="0.25">
      <c r="B17" s="10" t="s">
        <v>18</v>
      </c>
      <c r="C17" s="22">
        <v>649010.35</v>
      </c>
      <c r="D17" s="22">
        <v>-132572.01999999999</v>
      </c>
      <c r="E17" s="26">
        <f t="shared" si="2"/>
        <v>516438.32999999996</v>
      </c>
      <c r="F17" s="23">
        <v>500974.47</v>
      </c>
      <c r="G17" s="23">
        <v>500974.47</v>
      </c>
      <c r="H17" s="30">
        <f t="shared" si="3"/>
        <v>15463.859999999986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/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933000</v>
      </c>
      <c r="D20" s="7">
        <f t="shared" ref="D20:H20" si="4">SUM(D21:D29)</f>
        <v>306093.51</v>
      </c>
      <c r="E20" s="25">
        <f t="shared" si="4"/>
        <v>1239093.51</v>
      </c>
      <c r="F20" s="7">
        <f t="shared" si="4"/>
        <v>1225936.3600000001</v>
      </c>
      <c r="G20" s="7">
        <f t="shared" si="4"/>
        <v>1225936.3600000001</v>
      </c>
      <c r="H20" s="25">
        <f t="shared" si="4"/>
        <v>13157.149999999998</v>
      </c>
    </row>
    <row r="21" spans="2:8" ht="22.8" x14ac:dyDescent="0.25">
      <c r="B21" s="10" t="s">
        <v>22</v>
      </c>
      <c r="C21" s="22">
        <v>101000</v>
      </c>
      <c r="D21" s="22">
        <v>99740.96</v>
      </c>
      <c r="E21" s="26">
        <f t="shared" si="2"/>
        <v>200740.96000000002</v>
      </c>
      <c r="F21" s="23">
        <v>200620.51</v>
      </c>
      <c r="G21" s="23">
        <v>200620.51</v>
      </c>
      <c r="H21" s="30">
        <f t="shared" si="3"/>
        <v>120.45000000001164</v>
      </c>
    </row>
    <row r="22" spans="2:8" x14ac:dyDescent="0.25">
      <c r="B22" s="10" t="s">
        <v>23</v>
      </c>
      <c r="C22" s="22">
        <v>12000</v>
      </c>
      <c r="D22" s="22">
        <v>24000</v>
      </c>
      <c r="E22" s="26">
        <f t="shared" si="2"/>
        <v>36000</v>
      </c>
      <c r="F22" s="23">
        <v>35445.97</v>
      </c>
      <c r="G22" s="23">
        <v>35445.97</v>
      </c>
      <c r="H22" s="30">
        <f t="shared" si="3"/>
        <v>554.02999999999884</v>
      </c>
    </row>
    <row r="23" spans="2:8" ht="22.8" x14ac:dyDescent="0.25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2.8" x14ac:dyDescent="0.25">
      <c r="B24" s="10" t="s">
        <v>25</v>
      </c>
      <c r="C24" s="22">
        <v>160000</v>
      </c>
      <c r="D24" s="22">
        <v>-97895.67</v>
      </c>
      <c r="E24" s="26">
        <f t="shared" si="2"/>
        <v>62104.33</v>
      </c>
      <c r="F24" s="23">
        <v>62104.33</v>
      </c>
      <c r="G24" s="23">
        <v>62104.33</v>
      </c>
      <c r="H24" s="30">
        <f t="shared" si="3"/>
        <v>0</v>
      </c>
    </row>
    <row r="25" spans="2:8" ht="23.4" customHeight="1" x14ac:dyDescent="0.25">
      <c r="B25" s="10" t="s">
        <v>26</v>
      </c>
      <c r="C25" s="22">
        <v>55000</v>
      </c>
      <c r="D25" s="22">
        <v>0</v>
      </c>
      <c r="E25" s="26">
        <f t="shared" si="2"/>
        <v>55000</v>
      </c>
      <c r="F25" s="23">
        <v>53862.2</v>
      </c>
      <c r="G25" s="23">
        <v>53862.2</v>
      </c>
      <c r="H25" s="30">
        <f t="shared" si="3"/>
        <v>1137.8000000000029</v>
      </c>
    </row>
    <row r="26" spans="2:8" x14ac:dyDescent="0.25">
      <c r="B26" s="10" t="s">
        <v>27</v>
      </c>
      <c r="C26" s="22">
        <v>325000</v>
      </c>
      <c r="D26" s="22">
        <v>198813</v>
      </c>
      <c r="E26" s="26">
        <f t="shared" si="2"/>
        <v>523813</v>
      </c>
      <c r="F26" s="23">
        <v>520988.59</v>
      </c>
      <c r="G26" s="23">
        <v>520988.59</v>
      </c>
      <c r="H26" s="30">
        <f t="shared" si="3"/>
        <v>2824.4099999999744</v>
      </c>
    </row>
    <row r="27" spans="2:8" ht="22.8" x14ac:dyDescent="0.25">
      <c r="B27" s="10" t="s">
        <v>28</v>
      </c>
      <c r="C27" s="22">
        <v>0</v>
      </c>
      <c r="D27" s="22">
        <v>32345.67</v>
      </c>
      <c r="E27" s="26">
        <f t="shared" si="2"/>
        <v>32345.67</v>
      </c>
      <c r="F27" s="23">
        <v>32345.66</v>
      </c>
      <c r="G27" s="23">
        <v>32345.66</v>
      </c>
      <c r="H27" s="30">
        <f t="shared" si="3"/>
        <v>9.9999999983992893E-3</v>
      </c>
    </row>
    <row r="28" spans="2:8" ht="12" customHeight="1" x14ac:dyDescent="0.25">
      <c r="B28" s="10" t="s">
        <v>29</v>
      </c>
      <c r="C28" s="22">
        <v>0</v>
      </c>
      <c r="D28" s="22"/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280000</v>
      </c>
      <c r="D29" s="32">
        <v>49089.55</v>
      </c>
      <c r="E29" s="26">
        <f t="shared" si="2"/>
        <v>329089.55</v>
      </c>
      <c r="F29" s="23">
        <v>320569.09999999998</v>
      </c>
      <c r="G29" s="23">
        <v>320569.09999999998</v>
      </c>
      <c r="H29" s="30">
        <f t="shared" si="3"/>
        <v>8520.4500000000116</v>
      </c>
    </row>
    <row r="30" spans="2:8" s="9" customFormat="1" ht="24" x14ac:dyDescent="0.25">
      <c r="B30" s="12" t="s">
        <v>31</v>
      </c>
      <c r="C30" s="7">
        <f>SUM(C31:C39)</f>
        <v>4010500</v>
      </c>
      <c r="D30" s="7">
        <f t="shared" ref="D30:H30" si="5">SUM(D31:D39)</f>
        <v>-184128.51</v>
      </c>
      <c r="E30" s="25">
        <f t="shared" si="5"/>
        <v>3826371.4899999998</v>
      </c>
      <c r="F30" s="7">
        <f t="shared" si="5"/>
        <v>3777713.6400000006</v>
      </c>
      <c r="G30" s="7">
        <f t="shared" si="5"/>
        <v>3777713.6400000006</v>
      </c>
      <c r="H30" s="25">
        <f t="shared" si="5"/>
        <v>48657.849999999817</v>
      </c>
    </row>
    <row r="31" spans="2:8" x14ac:dyDescent="0.25">
      <c r="B31" s="10" t="s">
        <v>32</v>
      </c>
      <c r="C31" s="22">
        <v>2522000</v>
      </c>
      <c r="D31" s="22">
        <v>-377568.24</v>
      </c>
      <c r="E31" s="26">
        <f t="shared" si="2"/>
        <v>2144431.7599999998</v>
      </c>
      <c r="F31" s="23">
        <v>2140014.04</v>
      </c>
      <c r="G31" s="23">
        <v>2140014.04</v>
      </c>
      <c r="H31" s="30">
        <f t="shared" si="3"/>
        <v>4417.7199999997392</v>
      </c>
    </row>
    <row r="32" spans="2:8" x14ac:dyDescent="0.25">
      <c r="B32" s="10" t="s">
        <v>33</v>
      </c>
      <c r="C32" s="22">
        <v>20000</v>
      </c>
      <c r="D32" s="22">
        <v>-7000</v>
      </c>
      <c r="E32" s="26">
        <f t="shared" si="2"/>
        <v>13000</v>
      </c>
      <c r="F32" s="23">
        <v>13000</v>
      </c>
      <c r="G32" s="23">
        <v>13000</v>
      </c>
      <c r="H32" s="30">
        <f t="shared" si="3"/>
        <v>0</v>
      </c>
    </row>
    <row r="33" spans="2:8" ht="22.8" x14ac:dyDescent="0.25">
      <c r="B33" s="10" t="s">
        <v>34</v>
      </c>
      <c r="C33" s="22">
        <v>235500</v>
      </c>
      <c r="D33" s="22">
        <v>-58800</v>
      </c>
      <c r="E33" s="26">
        <f t="shared" si="2"/>
        <v>176700</v>
      </c>
      <c r="F33" s="23">
        <v>170384.97</v>
      </c>
      <c r="G33" s="23">
        <v>170384.97</v>
      </c>
      <c r="H33" s="30">
        <f t="shared" si="3"/>
        <v>6315.0299999999988</v>
      </c>
    </row>
    <row r="34" spans="2:8" ht="24.6" customHeight="1" x14ac:dyDescent="0.25">
      <c r="B34" s="10" t="s">
        <v>35</v>
      </c>
      <c r="C34" s="22">
        <v>86500</v>
      </c>
      <c r="D34" s="22">
        <v>-25796.77</v>
      </c>
      <c r="E34" s="26">
        <f t="shared" si="2"/>
        <v>60703.229999999996</v>
      </c>
      <c r="F34" s="23">
        <v>56574.41</v>
      </c>
      <c r="G34" s="23">
        <v>56574.41</v>
      </c>
      <c r="H34" s="30">
        <f t="shared" si="3"/>
        <v>4128.8199999999924</v>
      </c>
    </row>
    <row r="35" spans="2:8" ht="22.8" x14ac:dyDescent="0.25">
      <c r="B35" s="10" t="s">
        <v>36</v>
      </c>
      <c r="C35" s="22">
        <v>785500</v>
      </c>
      <c r="D35" s="22">
        <v>400423.79</v>
      </c>
      <c r="E35" s="26">
        <f t="shared" si="2"/>
        <v>1185923.79</v>
      </c>
      <c r="F35" s="23">
        <v>1179962.23</v>
      </c>
      <c r="G35" s="23">
        <v>1179962.23</v>
      </c>
      <c r="H35" s="30">
        <f t="shared" si="3"/>
        <v>5961.5600000000559</v>
      </c>
    </row>
    <row r="36" spans="2:8" x14ac:dyDescent="0.25">
      <c r="B36" s="10" t="s">
        <v>37</v>
      </c>
      <c r="C36" s="22"/>
      <c r="D36" s="22">
        <v>5040</v>
      </c>
      <c r="E36" s="26">
        <f t="shared" si="2"/>
        <v>5040</v>
      </c>
      <c r="F36" s="23">
        <v>4935</v>
      </c>
      <c r="G36" s="23">
        <v>4935</v>
      </c>
      <c r="H36" s="30">
        <f t="shared" si="3"/>
        <v>105</v>
      </c>
    </row>
    <row r="37" spans="2:8" x14ac:dyDescent="0.25">
      <c r="B37" s="10" t="s">
        <v>38</v>
      </c>
      <c r="C37" s="22">
        <v>6000</v>
      </c>
      <c r="D37" s="22">
        <v>0</v>
      </c>
      <c r="E37" s="26">
        <f t="shared" si="2"/>
        <v>6000</v>
      </c>
      <c r="F37" s="23">
        <v>3882.31</v>
      </c>
      <c r="G37" s="23">
        <v>3882.31</v>
      </c>
      <c r="H37" s="30">
        <f t="shared" si="3"/>
        <v>2117.69</v>
      </c>
    </row>
    <row r="38" spans="2:8" x14ac:dyDescent="0.25">
      <c r="B38" s="10" t="s">
        <v>39</v>
      </c>
      <c r="C38" s="22"/>
      <c r="D38" s="22"/>
      <c r="E38" s="26">
        <f t="shared" si="2"/>
        <v>0</v>
      </c>
      <c r="F38" s="23"/>
      <c r="G38" s="23"/>
      <c r="H38" s="30">
        <f t="shared" si="3"/>
        <v>0</v>
      </c>
    </row>
    <row r="39" spans="2:8" x14ac:dyDescent="0.25">
      <c r="B39" s="10" t="s">
        <v>40</v>
      </c>
      <c r="C39" s="22">
        <v>355000</v>
      </c>
      <c r="D39" s="22">
        <v>-120427.29</v>
      </c>
      <c r="E39" s="26">
        <f t="shared" si="2"/>
        <v>234572.71000000002</v>
      </c>
      <c r="F39" s="23">
        <v>208960.68</v>
      </c>
      <c r="G39" s="23">
        <v>208960.68</v>
      </c>
      <c r="H39" s="30">
        <f t="shared" si="3"/>
        <v>25612.030000000028</v>
      </c>
    </row>
    <row r="40" spans="2:8" s="9" customFormat="1" ht="25.5" customHeight="1" x14ac:dyDescent="0.25">
      <c r="B40" s="12" t="s">
        <v>41</v>
      </c>
      <c r="C40" s="7">
        <f>SUM(C41:C49)</f>
        <v>450000</v>
      </c>
      <c r="D40" s="7">
        <f t="shared" ref="D40:H40" si="6">SUM(D41:D49)</f>
        <v>81075</v>
      </c>
      <c r="E40" s="25">
        <f t="shared" si="6"/>
        <v>531075</v>
      </c>
      <c r="F40" s="7">
        <f t="shared" si="6"/>
        <v>531074.84</v>
      </c>
      <c r="G40" s="7">
        <f t="shared" si="6"/>
        <v>464680.07</v>
      </c>
      <c r="H40" s="25">
        <f t="shared" si="6"/>
        <v>0.16000000003259629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450000</v>
      </c>
      <c r="D42" s="22">
        <v>81075</v>
      </c>
      <c r="E42" s="26">
        <f t="shared" si="2"/>
        <v>531075</v>
      </c>
      <c r="F42" s="23">
        <v>531074.84</v>
      </c>
      <c r="G42" s="23">
        <v>464680.07</v>
      </c>
      <c r="H42" s="30">
        <f t="shared" si="3"/>
        <v>0.16000000003259629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2117190.59</v>
      </c>
      <c r="D50" s="7">
        <f t="shared" ref="D50:H50" si="7">SUM(D51:D59)</f>
        <v>-200000</v>
      </c>
      <c r="E50" s="25">
        <f t="shared" si="7"/>
        <v>1917190.5899999999</v>
      </c>
      <c r="F50" s="7">
        <f t="shared" si="7"/>
        <v>1911008.1500000001</v>
      </c>
      <c r="G50" s="7">
        <f t="shared" si="7"/>
        <v>1911008.1500000001</v>
      </c>
      <c r="H50" s="25">
        <f t="shared" si="7"/>
        <v>6182.4399999999005</v>
      </c>
    </row>
    <row r="51" spans="2:8" x14ac:dyDescent="0.25">
      <c r="B51" s="10" t="s">
        <v>52</v>
      </c>
      <c r="C51" s="22">
        <v>80000</v>
      </c>
      <c r="D51" s="22">
        <v>2994.14</v>
      </c>
      <c r="E51" s="26">
        <f t="shared" si="2"/>
        <v>82994.14</v>
      </c>
      <c r="F51" s="23">
        <v>82994.14</v>
      </c>
      <c r="G51" s="23">
        <v>82994.14</v>
      </c>
      <c r="H51" s="30">
        <f t="shared" si="3"/>
        <v>0</v>
      </c>
    </row>
    <row r="52" spans="2:8" x14ac:dyDescent="0.25">
      <c r="B52" s="10" t="s">
        <v>53</v>
      </c>
      <c r="C52" s="22"/>
      <c r="D52" s="22"/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/>
      <c r="D53" s="22"/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/>
      <c r="D54" s="22"/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2"/>
      <c r="D55" s="22"/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990000</v>
      </c>
      <c r="D56" s="22">
        <v>-914435.3</v>
      </c>
      <c r="E56" s="26">
        <f t="shared" si="2"/>
        <v>75564.699999999953</v>
      </c>
      <c r="F56" s="23">
        <v>75564.7</v>
      </c>
      <c r="G56" s="23">
        <v>75564.7</v>
      </c>
      <c r="H56" s="30">
        <f t="shared" si="3"/>
        <v>-4.3655745685100555E-11</v>
      </c>
    </row>
    <row r="57" spans="2:8" x14ac:dyDescent="0.25">
      <c r="B57" s="10" t="s">
        <v>58</v>
      </c>
      <c r="C57" s="22"/>
      <c r="D57" s="22"/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1002190.59</v>
      </c>
      <c r="D58" s="22">
        <v>756441.16</v>
      </c>
      <c r="E58" s="26">
        <f t="shared" si="2"/>
        <v>1758631.75</v>
      </c>
      <c r="F58" s="23">
        <v>1752449.31</v>
      </c>
      <c r="G58" s="23">
        <v>1752449.31</v>
      </c>
      <c r="H58" s="30">
        <f t="shared" si="3"/>
        <v>6182.4399999999441</v>
      </c>
    </row>
    <row r="59" spans="2:8" x14ac:dyDescent="0.25">
      <c r="B59" s="10" t="s">
        <v>60</v>
      </c>
      <c r="C59" s="22">
        <v>45000</v>
      </c>
      <c r="D59" s="22">
        <v>-45000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10822213.5</v>
      </c>
      <c r="D160" s="21">
        <f t="shared" ref="D160:G160" si="28">SUM(D10,D85)</f>
        <v>0</v>
      </c>
      <c r="E160" s="28">
        <f>SUM(E10,E85)</f>
        <v>10822213.5</v>
      </c>
      <c r="F160" s="21">
        <f t="shared" si="28"/>
        <v>10734918.720000001</v>
      </c>
      <c r="G160" s="21">
        <f t="shared" si="28"/>
        <v>10662676.15</v>
      </c>
      <c r="H160" s="28">
        <f>SUM(H10,H85)</f>
        <v>87294.779999999679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2023-01-27T21:31:54Z</cp:lastPrinted>
  <dcterms:created xsi:type="dcterms:W3CDTF">2020-01-08T21:14:59Z</dcterms:created>
  <dcterms:modified xsi:type="dcterms:W3CDTF">2023-01-31T02:13:14Z</dcterms:modified>
</cp:coreProperties>
</file>